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'0100'!$A$1:$J$36</definedName>
  </definedNames>
  <calcPr fullCalcOnLoad="1"/>
</workbook>
</file>

<file path=xl/sharedStrings.xml><?xml version="1.0" encoding="utf-8"?>
<sst xmlns="http://schemas.openxmlformats.org/spreadsheetml/2006/main" count="74" uniqueCount="50">
  <si>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</si>
  <si>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</si>
  <si>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</si>
  <si>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</si>
  <si>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</si>
  <si>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</si>
  <si>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</si>
  <si>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</si>
  <si>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</si>
  <si>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</si>
  <si>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</si>
  <si>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</si>
  <si>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</si>
  <si>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 xml:space="preserve">Руководитель </t>
  </si>
  <si>
    <t xml:space="preserve">Всего </t>
  </si>
  <si>
    <t>Годовые назначения, руб.</t>
  </si>
  <si>
    <t>Наименованиецелевых программ</t>
  </si>
  <si>
    <t>итого по программе</t>
  </si>
  <si>
    <t>______</t>
  </si>
  <si>
    <t>(наименование ГРБС, муниципального образования)</t>
  </si>
  <si>
    <t xml:space="preserve">СВЕДЕНИЯ О РАСХОДАХ НА РЕАЛИЗАЦИЮ ЦЕЛЕВЫХ ПРОГРАММ  </t>
  </si>
  <si>
    <t>Приложение 5  к приказу финансового  отдела                          от 16.03.2016 № 12</t>
  </si>
  <si>
    <t>1</t>
  </si>
  <si>
    <t>4</t>
  </si>
  <si>
    <t>5</t>
  </si>
  <si>
    <t>Администрация Фомино-Свечниковского сельского поселения</t>
  </si>
  <si>
    <t>0104</t>
  </si>
  <si>
    <t>0</t>
  </si>
  <si>
    <t>0113</t>
  </si>
  <si>
    <t>0309</t>
  </si>
  <si>
    <t>Муниципальная программа Фомино-Свечниковского сельского поселения «Развитие транспортной системы»</t>
  </si>
  <si>
    <t>0409</t>
  </si>
  <si>
    <t>0502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</si>
  <si>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</si>
  <si>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0503</t>
  </si>
  <si>
    <t>Муниципальная программа Фомино-Свечниковского сельского поселения «Энергоэффективность и развитие энергетики»</t>
  </si>
  <si>
    <t>0801</t>
  </si>
  <si>
    <t>Муниципальная программа Фомино-Свечниковского сельского поселения «Социальная поддержка граждан»</t>
  </si>
  <si>
    <t>1001</t>
  </si>
  <si>
    <t>Муниципальная программа Фомино-Свечниковского сельского поселения "Муниципальная политика"</t>
  </si>
  <si>
    <t>0705</t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</si>
  <si>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 «У</t>
    </r>
    <r>
      <rPr>
        <sz val="12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</si>
  <si>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</si>
  <si>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</si>
  <si>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</t>
    </r>
    <r>
      <rPr>
        <sz val="12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</si>
  <si>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2"/>
        <rFont val="Times New Roman"/>
        <family val="1"/>
      </rPr>
      <t>»</t>
    </r>
  </si>
  <si>
    <t>Гаврилов С.Н.</t>
  </si>
  <si>
    <t>Бацунова Е.С.</t>
  </si>
  <si>
    <t>Исполнитель, тел. Иванова В.И. 36324</t>
  </si>
  <si>
    <t>по состоянию  на 1 _октября _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</si>
</sst>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10" borderId="10" xfId="0" applyNumberFormat="1" applyFont="1" applyFill="1" applyBorder="1" applyAlignment="1">
      <alignment horizontal="center" vertical="center" wrapText="1"/>
    </xf>
    <xf numFmtId="4" fontId="27" fillId="10" borderId="10" xfId="0" applyNumberFormat="1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"/>
  <sheetViews>
    <sheetView tabSelected="1" view="pageBreakPreview" zoomScale="75" zoomScaleSheetLayoutView="75" workbookViewId="0" topLeftCell="D17">
      <selection activeCell="J28" sqref="J28"/>
    </sheetView>
  </sheetViews>
  <sheetFormatPr defaultColWidth="9.00390625" defaultRowHeight="12.75"/>
  <cols>
    <col min="1" max="1" width="46.875" style="1" customWidth="1"/>
    <col min="2" max="2" width="10.00390625" style="1" customWidth="1"/>
    <col min="3" max="3" width="15.75390625" style="1" customWidth="1"/>
    <col min="4" max="4" width="18.75390625" style="1" customWidth="1"/>
    <col min="5" max="6" width="19.75390625" style="1" customWidth="1"/>
    <col min="7" max="7" width="21.375" style="1" customWidth="1"/>
    <col min="8" max="8" width="18.625" style="1" customWidth="1"/>
    <col min="9" max="9" width="17.875" style="1" customWidth="1"/>
    <col min="10" max="10" width="19.25390625" style="1" customWidth="1"/>
    <col min="11" max="16384" width="9.125" style="1" customWidth="1"/>
  </cols>
  <sheetData>
    <row r="1" spans="7:10" s="5" customFormat="1" ht="54" customHeight="1">
      <c r="G1" s="12"/>
      <c r="H1" s="42" t="s">
        <v>21</v>
      </c>
      <c r="I1" s="43"/>
      <c r="J1" s="43"/>
    </row>
    <row r="2" spans="1:10" s="5" customFormat="1" ht="18.7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5" customFormat="1" ht="12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5" customFormat="1" ht="36.75" customHeight="1">
      <c r="A4" s="44" t="s">
        <v>20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5" customFormat="1" ht="36.75" customHeight="1">
      <c r="A5" s="41" t="s">
        <v>49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4" customFormat="1" ht="18.75">
      <c r="A6" s="35" t="s">
        <v>16</v>
      </c>
      <c r="B6" s="35" t="s">
        <v>0</v>
      </c>
      <c r="C6" s="32" t="s">
        <v>15</v>
      </c>
      <c r="D6" s="33"/>
      <c r="E6" s="33"/>
      <c r="F6" s="33"/>
      <c r="G6" s="32" t="s">
        <v>5</v>
      </c>
      <c r="H6" s="33"/>
      <c r="I6" s="33"/>
      <c r="J6" s="33"/>
    </row>
    <row r="7" spans="1:17" s="4" customFormat="1" ht="18.75" customHeight="1">
      <c r="A7" s="35"/>
      <c r="B7" s="35"/>
      <c r="C7" s="36" t="s">
        <v>12</v>
      </c>
      <c r="D7" s="34" t="s">
        <v>3</v>
      </c>
      <c r="E7" s="34"/>
      <c r="F7" s="34"/>
      <c r="G7" s="36" t="s">
        <v>12</v>
      </c>
      <c r="H7" s="34" t="s">
        <v>3</v>
      </c>
      <c r="I7" s="34"/>
      <c r="J7" s="34"/>
      <c r="K7" s="2"/>
      <c r="L7" s="2"/>
      <c r="M7" s="2"/>
      <c r="N7" s="2"/>
      <c r="O7" s="2"/>
      <c r="P7" s="2"/>
      <c r="Q7" s="2"/>
    </row>
    <row r="8" spans="1:17" s="4" customFormat="1" ht="18.75" customHeight="1">
      <c r="A8" s="35"/>
      <c r="B8" s="35"/>
      <c r="C8" s="37"/>
      <c r="D8" s="34"/>
      <c r="E8" s="34"/>
      <c r="F8" s="34"/>
      <c r="G8" s="37"/>
      <c r="H8" s="34"/>
      <c r="I8" s="34"/>
      <c r="J8" s="34"/>
      <c r="K8" s="2"/>
      <c r="L8" s="2"/>
      <c r="M8" s="2"/>
      <c r="N8" s="2"/>
      <c r="O8" s="2"/>
      <c r="P8" s="2"/>
      <c r="Q8" s="2"/>
    </row>
    <row r="9" spans="1:17" s="4" customFormat="1" ht="18.75" customHeight="1">
      <c r="A9" s="35"/>
      <c r="B9" s="35"/>
      <c r="C9" s="37"/>
      <c r="D9" s="39" t="s">
        <v>4</v>
      </c>
      <c r="E9" s="39" t="s">
        <v>2</v>
      </c>
      <c r="F9" s="39" t="s">
        <v>1</v>
      </c>
      <c r="G9" s="37"/>
      <c r="H9" s="39" t="s">
        <v>4</v>
      </c>
      <c r="I9" s="39" t="s">
        <v>2</v>
      </c>
      <c r="J9" s="39" t="s">
        <v>1</v>
      </c>
      <c r="K9" s="2"/>
      <c r="L9" s="2"/>
      <c r="M9" s="2"/>
      <c r="N9" s="2"/>
      <c r="O9" s="2"/>
      <c r="P9" s="2"/>
      <c r="Q9" s="2"/>
    </row>
    <row r="10" spans="1:17" s="4" customFormat="1" ht="18.75" customHeight="1">
      <c r="A10" s="35"/>
      <c r="B10" s="35"/>
      <c r="C10" s="38"/>
      <c r="D10" s="40"/>
      <c r="E10" s="40"/>
      <c r="F10" s="40"/>
      <c r="G10" s="38"/>
      <c r="H10" s="40"/>
      <c r="I10" s="40"/>
      <c r="J10" s="40"/>
      <c r="K10" s="2"/>
      <c r="L10" s="2"/>
      <c r="M10" s="2"/>
      <c r="N10" s="2"/>
      <c r="O10" s="2"/>
      <c r="P10" s="2"/>
      <c r="Q10" s="2"/>
    </row>
    <row r="11" spans="1:10" s="5" customFormat="1" ht="48.75" customHeight="1" thickBot="1">
      <c r="A11" s="7" t="s">
        <v>22</v>
      </c>
      <c r="B11" s="7" t="s">
        <v>6</v>
      </c>
      <c r="C11" s="7" t="s">
        <v>7</v>
      </c>
      <c r="D11" s="7" t="s">
        <v>23</v>
      </c>
      <c r="E11" s="7" t="s">
        <v>24</v>
      </c>
      <c r="F11" s="8">
        <v>6</v>
      </c>
      <c r="G11" s="7" t="s">
        <v>8</v>
      </c>
      <c r="H11" s="7" t="s">
        <v>9</v>
      </c>
      <c r="I11" s="7" t="s">
        <v>10</v>
      </c>
      <c r="J11" s="8">
        <v>10</v>
      </c>
    </row>
    <row r="12" spans="1:10" s="14" customFormat="1" ht="79.5" thickBot="1">
      <c r="A12" s="23" t="s">
        <v>41</v>
      </c>
      <c r="B12" s="26" t="s">
        <v>26</v>
      </c>
      <c r="C12" s="13">
        <f>SUM(D12:F12)</f>
        <v>70020</v>
      </c>
      <c r="D12" s="27" t="s">
        <v>27</v>
      </c>
      <c r="E12" s="27" t="s">
        <v>27</v>
      </c>
      <c r="F12" s="28">
        <v>70020</v>
      </c>
      <c r="G12" s="13">
        <f>SUM(H12:J12)</f>
        <v>63020</v>
      </c>
      <c r="H12" s="27" t="s">
        <v>27</v>
      </c>
      <c r="I12" s="27" t="s">
        <v>27</v>
      </c>
      <c r="J12" s="28">
        <v>63020</v>
      </c>
    </row>
    <row r="13" spans="1:10" s="18" customFormat="1" ht="16.5" thickBot="1">
      <c r="A13" s="15" t="s">
        <v>17</v>
      </c>
      <c r="B13" s="16"/>
      <c r="C13" s="17">
        <f aca="true" t="shared" si="0" ref="C13:J13">SUM(C12:C12)</f>
        <v>70020</v>
      </c>
      <c r="D13" s="17">
        <f t="shared" si="0"/>
        <v>0</v>
      </c>
      <c r="E13" s="17">
        <f t="shared" si="0"/>
        <v>0</v>
      </c>
      <c r="F13" s="17">
        <f t="shared" si="0"/>
        <v>70020</v>
      </c>
      <c r="G13" s="17">
        <f t="shared" si="0"/>
        <v>63020</v>
      </c>
      <c r="H13" s="17">
        <f t="shared" si="0"/>
        <v>0</v>
      </c>
      <c r="I13" s="17">
        <f t="shared" si="0"/>
        <v>0</v>
      </c>
      <c r="J13" s="17">
        <f t="shared" si="0"/>
        <v>63020</v>
      </c>
    </row>
    <row r="14" spans="1:10" s="14" customFormat="1" ht="63.75" thickBot="1">
      <c r="A14" s="23" t="s">
        <v>42</v>
      </c>
      <c r="B14" s="26" t="s">
        <v>28</v>
      </c>
      <c r="C14" s="13">
        <f>SUM(D14:F14)</f>
        <v>128287.44</v>
      </c>
      <c r="D14" s="27" t="s">
        <v>27</v>
      </c>
      <c r="E14" s="27" t="s">
        <v>27</v>
      </c>
      <c r="F14" s="28">
        <v>128287.44</v>
      </c>
      <c r="G14" s="13">
        <f>SUM(H14:J14)</f>
        <v>71890.94</v>
      </c>
      <c r="H14" s="27" t="s">
        <v>27</v>
      </c>
      <c r="I14" s="27" t="s">
        <v>27</v>
      </c>
      <c r="J14" s="28">
        <v>71890.94</v>
      </c>
    </row>
    <row r="15" spans="1:10" s="18" customFormat="1" ht="16.5" thickBot="1">
      <c r="A15" s="15" t="s">
        <v>17</v>
      </c>
      <c r="B15" s="16"/>
      <c r="C15" s="17">
        <f aca="true" t="shared" si="1" ref="C15:J15">SUM(C14:C14)</f>
        <v>128287.44</v>
      </c>
      <c r="D15" s="17">
        <f t="shared" si="1"/>
        <v>0</v>
      </c>
      <c r="E15" s="17">
        <f t="shared" si="1"/>
        <v>0</v>
      </c>
      <c r="F15" s="17">
        <f t="shared" si="1"/>
        <v>128287.44</v>
      </c>
      <c r="G15" s="17">
        <f t="shared" si="1"/>
        <v>71890.94</v>
      </c>
      <c r="H15" s="17">
        <f t="shared" si="1"/>
        <v>0</v>
      </c>
      <c r="I15" s="17">
        <f t="shared" si="1"/>
        <v>0</v>
      </c>
      <c r="J15" s="17">
        <f t="shared" si="1"/>
        <v>71890.94</v>
      </c>
    </row>
    <row r="16" spans="1:10" s="14" customFormat="1" ht="95.25" thickBot="1">
      <c r="A16" s="23" t="s">
        <v>43</v>
      </c>
      <c r="B16" s="26" t="s">
        <v>29</v>
      </c>
      <c r="C16" s="13">
        <f>SUM(D16:F16)</f>
        <v>98100</v>
      </c>
      <c r="D16" s="27">
        <v>0</v>
      </c>
      <c r="E16" s="27">
        <v>0</v>
      </c>
      <c r="F16" s="28">
        <v>98100</v>
      </c>
      <c r="G16" s="13">
        <f>SUM(H16:J16)</f>
        <v>76200</v>
      </c>
      <c r="H16" s="27" t="s">
        <v>27</v>
      </c>
      <c r="I16" s="27" t="s">
        <v>27</v>
      </c>
      <c r="J16" s="28">
        <v>76200</v>
      </c>
    </row>
    <row r="17" spans="1:10" s="18" customFormat="1" ht="16.5" thickBot="1">
      <c r="A17" s="15" t="s">
        <v>17</v>
      </c>
      <c r="B17" s="16"/>
      <c r="C17" s="17">
        <f aca="true" t="shared" si="2" ref="C17:J17">SUM(C16:C16)</f>
        <v>98100</v>
      </c>
      <c r="D17" s="17">
        <f t="shared" si="2"/>
        <v>0</v>
      </c>
      <c r="E17" s="17">
        <f t="shared" si="2"/>
        <v>0</v>
      </c>
      <c r="F17" s="17">
        <f t="shared" si="2"/>
        <v>98100</v>
      </c>
      <c r="G17" s="17">
        <f t="shared" si="2"/>
        <v>76200</v>
      </c>
      <c r="H17" s="17">
        <f t="shared" si="2"/>
        <v>0</v>
      </c>
      <c r="I17" s="17">
        <f t="shared" si="2"/>
        <v>0</v>
      </c>
      <c r="J17" s="17">
        <f t="shared" si="2"/>
        <v>76200</v>
      </c>
    </row>
    <row r="18" spans="1:10" s="14" customFormat="1" ht="48" thickBot="1">
      <c r="A18" s="24" t="s">
        <v>30</v>
      </c>
      <c r="B18" s="26" t="s">
        <v>31</v>
      </c>
      <c r="C18" s="13">
        <f>SUM(D18:F18)</f>
        <v>773055.23</v>
      </c>
      <c r="D18" s="27">
        <v>0</v>
      </c>
      <c r="E18" s="27"/>
      <c r="F18" s="28">
        <v>773055.23</v>
      </c>
      <c r="G18" s="13">
        <f>SUM(H18:J18)</f>
        <v>427629.57</v>
      </c>
      <c r="H18" s="27" t="s">
        <v>27</v>
      </c>
      <c r="I18" s="27">
        <v>0</v>
      </c>
      <c r="J18" s="28">
        <v>427629.57</v>
      </c>
    </row>
    <row r="19" spans="1:10" s="18" customFormat="1" ht="16.5" thickBot="1">
      <c r="A19" s="15" t="s">
        <v>17</v>
      </c>
      <c r="B19" s="16"/>
      <c r="C19" s="17">
        <f aca="true" t="shared" si="3" ref="C19:J19">SUM(C18:C18)</f>
        <v>773055.23</v>
      </c>
      <c r="D19" s="17">
        <f t="shared" si="3"/>
        <v>0</v>
      </c>
      <c r="E19" s="17">
        <f t="shared" si="3"/>
        <v>0</v>
      </c>
      <c r="F19" s="17">
        <f t="shared" si="3"/>
        <v>773055.23</v>
      </c>
      <c r="G19" s="17">
        <f t="shared" si="3"/>
        <v>427629.57</v>
      </c>
      <c r="H19" s="17">
        <f t="shared" si="3"/>
        <v>0</v>
      </c>
      <c r="I19" s="17">
        <f t="shared" si="3"/>
        <v>0</v>
      </c>
      <c r="J19" s="17">
        <f t="shared" si="3"/>
        <v>427629.57</v>
      </c>
    </row>
    <row r="20" spans="1:10" s="19" customFormat="1" ht="95.25" thickBot="1">
      <c r="A20" s="23" t="s">
        <v>44</v>
      </c>
      <c r="B20" s="26" t="s">
        <v>32</v>
      </c>
      <c r="C20" s="13">
        <f>SUM(D20:F20)</f>
        <v>0</v>
      </c>
      <c r="D20" s="27">
        <v>0</v>
      </c>
      <c r="E20" s="27">
        <v>0</v>
      </c>
      <c r="F20" s="28">
        <v>0</v>
      </c>
      <c r="G20" s="13">
        <f>SUM(H20:J20)</f>
        <v>0</v>
      </c>
      <c r="H20" s="27">
        <v>0</v>
      </c>
      <c r="I20" s="27">
        <v>0</v>
      </c>
      <c r="J20" s="28">
        <v>0</v>
      </c>
    </row>
    <row r="21" spans="1:10" s="19" customFormat="1" ht="63.75" thickBot="1">
      <c r="A21" s="24" t="s">
        <v>33</v>
      </c>
      <c r="B21" s="26" t="s">
        <v>34</v>
      </c>
      <c r="C21" s="13">
        <f>SUM(D21:F21)</f>
        <v>128600</v>
      </c>
      <c r="D21" s="27">
        <v>0</v>
      </c>
      <c r="E21" s="27">
        <v>0</v>
      </c>
      <c r="F21" s="28">
        <v>128600</v>
      </c>
      <c r="G21" s="13">
        <f>SUM(H21:J21)</f>
        <v>126223.52</v>
      </c>
      <c r="H21" s="27">
        <v>0</v>
      </c>
      <c r="I21" s="27">
        <v>0</v>
      </c>
      <c r="J21" s="28">
        <v>126223.52</v>
      </c>
    </row>
    <row r="22" spans="1:10" s="14" customFormat="1" ht="63.75" thickBot="1">
      <c r="A22" s="23" t="s">
        <v>35</v>
      </c>
      <c r="B22" s="26" t="s">
        <v>34</v>
      </c>
      <c r="C22" s="13">
        <f>SUM(D22:F22)</f>
        <v>20000</v>
      </c>
      <c r="D22" s="27">
        <v>0</v>
      </c>
      <c r="E22" s="27">
        <v>0</v>
      </c>
      <c r="F22" s="28">
        <v>20000</v>
      </c>
      <c r="G22" s="13">
        <f>SUM(H22:J22)</f>
        <v>19961</v>
      </c>
      <c r="H22" s="27">
        <v>0</v>
      </c>
      <c r="I22" s="27">
        <v>0</v>
      </c>
      <c r="J22" s="28">
        <v>19961</v>
      </c>
    </row>
    <row r="23" spans="1:10" s="18" customFormat="1" ht="16.5" thickBot="1">
      <c r="A23" s="15" t="s">
        <v>17</v>
      </c>
      <c r="B23" s="16"/>
      <c r="C23" s="17">
        <f aca="true" t="shared" si="4" ref="C23:J23">C22+C21+C20</f>
        <v>148600</v>
      </c>
      <c r="D23" s="17">
        <f t="shared" si="4"/>
        <v>0</v>
      </c>
      <c r="E23" s="17">
        <f t="shared" si="4"/>
        <v>0</v>
      </c>
      <c r="F23" s="17">
        <f t="shared" si="4"/>
        <v>148600</v>
      </c>
      <c r="G23" s="17">
        <f t="shared" si="4"/>
        <v>146184.52000000002</v>
      </c>
      <c r="H23" s="17">
        <f t="shared" si="4"/>
        <v>0</v>
      </c>
      <c r="I23" s="17">
        <f t="shared" si="4"/>
        <v>0</v>
      </c>
      <c r="J23" s="17">
        <f t="shared" si="4"/>
        <v>146184.52000000002</v>
      </c>
    </row>
    <row r="24" spans="1:10" s="19" customFormat="1" ht="48" thickBot="1">
      <c r="A24" s="23" t="s">
        <v>45</v>
      </c>
      <c r="B24" s="26" t="s">
        <v>36</v>
      </c>
      <c r="C24" s="30">
        <f aca="true" t="shared" si="5" ref="C24:C29">D24+E24+F24</f>
        <v>1572503.3</v>
      </c>
      <c r="D24" s="27">
        <v>0</v>
      </c>
      <c r="E24" s="27">
        <v>0</v>
      </c>
      <c r="F24" s="28">
        <v>1572503.3</v>
      </c>
      <c r="G24" s="13">
        <f aca="true" t="shared" si="6" ref="G24:G29">SUM(H24:J24)</f>
        <v>811474.78</v>
      </c>
      <c r="H24" s="27">
        <v>0</v>
      </c>
      <c r="I24" s="27">
        <v>0</v>
      </c>
      <c r="J24" s="28">
        <v>811474.78</v>
      </c>
    </row>
    <row r="25" spans="1:10" s="18" customFormat="1" ht="16.5" thickBot="1">
      <c r="A25" s="15" t="s">
        <v>17</v>
      </c>
      <c r="B25" s="16"/>
      <c r="C25" s="17">
        <f t="shared" si="5"/>
        <v>1572503.3</v>
      </c>
      <c r="D25" s="17">
        <f>D24</f>
        <v>0</v>
      </c>
      <c r="E25" s="17">
        <f>E24</f>
        <v>0</v>
      </c>
      <c r="F25" s="17">
        <f>F24</f>
        <v>1572503.3</v>
      </c>
      <c r="G25" s="17">
        <f t="shared" si="6"/>
        <v>811474.78</v>
      </c>
      <c r="H25" s="17">
        <f>H24</f>
        <v>0</v>
      </c>
      <c r="I25" s="17">
        <f>I24</f>
        <v>0</v>
      </c>
      <c r="J25" s="17">
        <f>J24</f>
        <v>811474.78</v>
      </c>
    </row>
    <row r="26" spans="1:10" s="19" customFormat="1" ht="48" thickBot="1">
      <c r="A26" s="24" t="s">
        <v>37</v>
      </c>
      <c r="B26" s="26" t="s">
        <v>38</v>
      </c>
      <c r="C26" s="30">
        <f t="shared" si="5"/>
        <v>53400</v>
      </c>
      <c r="D26" s="27">
        <v>0</v>
      </c>
      <c r="E26" s="27">
        <v>0</v>
      </c>
      <c r="F26" s="28">
        <v>53400</v>
      </c>
      <c r="G26" s="13">
        <f t="shared" si="6"/>
        <v>40855.03</v>
      </c>
      <c r="H26" s="27">
        <v>0</v>
      </c>
      <c r="I26" s="27">
        <v>0</v>
      </c>
      <c r="J26" s="28">
        <v>40855.03</v>
      </c>
    </row>
    <row r="27" spans="1:10" s="18" customFormat="1" ht="15.75">
      <c r="A27" s="15" t="s">
        <v>17</v>
      </c>
      <c r="B27" s="16"/>
      <c r="C27" s="17">
        <f t="shared" si="5"/>
        <v>53400</v>
      </c>
      <c r="D27" s="17">
        <f>D26</f>
        <v>0</v>
      </c>
      <c r="E27" s="17">
        <f>E26</f>
        <v>0</v>
      </c>
      <c r="F27" s="17">
        <f>F26</f>
        <v>53400</v>
      </c>
      <c r="G27" s="17">
        <f t="shared" si="6"/>
        <v>40855.03</v>
      </c>
      <c r="H27" s="17">
        <f>H26</f>
        <v>0</v>
      </c>
      <c r="I27" s="17">
        <f>I26</f>
        <v>0</v>
      </c>
      <c r="J27" s="17">
        <f>J26</f>
        <v>40855.03</v>
      </c>
    </row>
    <row r="28" spans="1:10" s="19" customFormat="1" ht="47.25">
      <c r="A28" s="25" t="s">
        <v>39</v>
      </c>
      <c r="B28" s="29" t="s">
        <v>40</v>
      </c>
      <c r="C28" s="30">
        <f t="shared" si="5"/>
        <v>7200</v>
      </c>
      <c r="D28" s="28">
        <v>0</v>
      </c>
      <c r="E28" s="28">
        <v>0</v>
      </c>
      <c r="F28" s="28">
        <v>7200</v>
      </c>
      <c r="G28" s="13">
        <f t="shared" si="6"/>
        <v>7200</v>
      </c>
      <c r="H28" s="28">
        <v>0</v>
      </c>
      <c r="I28" s="28">
        <v>0</v>
      </c>
      <c r="J28" s="28">
        <v>7200</v>
      </c>
    </row>
    <row r="29" spans="1:10" s="18" customFormat="1" ht="15.75">
      <c r="A29" s="15" t="s">
        <v>17</v>
      </c>
      <c r="B29" s="16"/>
      <c r="C29" s="17">
        <f t="shared" si="5"/>
        <v>7200</v>
      </c>
      <c r="D29" s="17">
        <f>D28</f>
        <v>0</v>
      </c>
      <c r="E29" s="17">
        <f>E28</f>
        <v>0</v>
      </c>
      <c r="F29" s="17">
        <f>F28</f>
        <v>7200</v>
      </c>
      <c r="G29" s="17">
        <f t="shared" si="6"/>
        <v>7200</v>
      </c>
      <c r="H29" s="17">
        <f>H28</f>
        <v>0</v>
      </c>
      <c r="I29" s="17">
        <f>I28</f>
        <v>0</v>
      </c>
      <c r="J29" s="17">
        <f>J28</f>
        <v>7200</v>
      </c>
    </row>
    <row r="30" spans="1:10" s="22" customFormat="1" ht="15.75">
      <c r="A30" s="20" t="s">
        <v>14</v>
      </c>
      <c r="B30" s="20"/>
      <c r="C30" s="21">
        <f aca="true" t="shared" si="7" ref="C30:J30">C13+C15+C17+C19+C23+C25+C27+C29</f>
        <v>2851165.9699999997</v>
      </c>
      <c r="D30" s="21">
        <f t="shared" si="7"/>
        <v>0</v>
      </c>
      <c r="E30" s="21">
        <f t="shared" si="7"/>
        <v>0</v>
      </c>
      <c r="F30" s="21">
        <f t="shared" si="7"/>
        <v>2851165.9699999997</v>
      </c>
      <c r="G30" s="21">
        <f t="shared" si="7"/>
        <v>1644454.84</v>
      </c>
      <c r="H30" s="21">
        <f t="shared" si="7"/>
        <v>0</v>
      </c>
      <c r="I30" s="21">
        <f t="shared" si="7"/>
        <v>0</v>
      </c>
      <c r="J30" s="21">
        <f t="shared" si="7"/>
        <v>1644454.84</v>
      </c>
    </row>
    <row r="31" spans="1:10" s="6" customFormat="1" ht="18.75">
      <c r="A31" s="9"/>
      <c r="B31" s="9"/>
      <c r="C31" s="9"/>
      <c r="D31" s="9"/>
      <c r="E31" s="10"/>
      <c r="F31" s="10"/>
      <c r="G31" s="10"/>
      <c r="H31" s="10"/>
      <c r="I31" s="10"/>
      <c r="J31" s="10"/>
    </row>
    <row r="32" spans="1:10" s="5" customFormat="1" ht="18.75">
      <c r="A32" s="3" t="s">
        <v>13</v>
      </c>
      <c r="B32" s="4" t="s">
        <v>18</v>
      </c>
      <c r="C32" s="4"/>
      <c r="D32" s="4" t="s">
        <v>46</v>
      </c>
      <c r="E32" s="4"/>
      <c r="F32" s="4"/>
      <c r="G32" s="4"/>
      <c r="I32" s="4"/>
      <c r="J32" s="4"/>
    </row>
    <row r="33" spans="1:10" s="5" customFormat="1" ht="18.75">
      <c r="A33" s="3"/>
      <c r="B33" s="4"/>
      <c r="C33" s="4"/>
      <c r="D33" s="4"/>
      <c r="E33" s="4"/>
      <c r="F33" s="4"/>
      <c r="G33" s="4"/>
      <c r="I33" s="4"/>
      <c r="J33" s="4"/>
    </row>
    <row r="34" spans="1:10" s="5" customFormat="1" ht="18.75">
      <c r="A34" s="3" t="s">
        <v>11</v>
      </c>
      <c r="B34" s="4" t="s">
        <v>18</v>
      </c>
      <c r="C34" s="4"/>
      <c r="D34" s="4" t="s">
        <v>47</v>
      </c>
      <c r="E34" s="4"/>
      <c r="F34" s="4"/>
      <c r="G34" s="4"/>
      <c r="I34" s="4"/>
      <c r="J34" s="4"/>
    </row>
    <row r="35" spans="1:10" s="5" customFormat="1" ht="18.75">
      <c r="A35" s="11" t="s">
        <v>48</v>
      </c>
      <c r="B35" s="4"/>
      <c r="C35" s="4"/>
      <c r="D35" s="4"/>
      <c r="E35" s="4"/>
      <c r="F35" s="4"/>
      <c r="G35" s="4"/>
      <c r="I35" s="4"/>
      <c r="J35" s="4"/>
    </row>
    <row r="36" s="5" customFormat="1" ht="12.75"/>
  </sheetData>
  <sheetProtection/>
  <mergeCells count="19">
    <mergeCell ref="H1:J1"/>
    <mergeCell ref="A2:J2"/>
    <mergeCell ref="A6:A10"/>
    <mergeCell ref="D9:D10"/>
    <mergeCell ref="E9:E10"/>
    <mergeCell ref="F9:F10"/>
    <mergeCell ref="C7:C10"/>
    <mergeCell ref="D7:F8"/>
    <mergeCell ref="C6:F6"/>
    <mergeCell ref="A4:J4"/>
    <mergeCell ref="A3:J3"/>
    <mergeCell ref="G6:J6"/>
    <mergeCell ref="H7:J8"/>
    <mergeCell ref="B6:B10"/>
    <mergeCell ref="G7:G10"/>
    <mergeCell ref="H9:H10"/>
    <mergeCell ref="I9:I10"/>
    <mergeCell ref="J9:J10"/>
    <mergeCell ref="A5:J5"/>
  </mergeCells>
  <printOptions/>
  <pageMargins left="0.3937007874015748" right="0.19" top="0.3937007874015748" bottom="0.18" header="0" footer="0.196850393700787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2016-03-17T07:20:06Z</cp:lastPrinted>
  <dcterms:created xsi:type="dcterms:W3CDTF">2007-07-10T07:46:12Z</dcterms:created>
  <dcterms:modified xsi:type="dcterms:W3CDTF">2016-10-03T10:28:05Z</dcterms:modified>
  <cp:category/>
  <cp:version/>
  <cp:contentType/>
  <cp:contentStatus/>
</cp:coreProperties>
</file>