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'0100'!$A$1:$L$40</definedName>
  </definedNames>
  <calcPr fullCalcOnLoad="1"/>
</workbook>
</file>

<file path=xl/sharedStrings.xml><?xml version="1.0" encoding="utf-8"?>
<sst xmlns="http://schemas.openxmlformats.org/spreadsheetml/2006/main" count="114" uniqueCount="71">
  <si>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</si>
  <si>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</si>
  <si>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</si>
  <si>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</si>
  <si>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</si>
  <si>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</si>
  <si>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</si>
  <si>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</si>
  <si>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</si>
  <si>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</si>
  <si>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</si>
  <si>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</si>
  <si>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</si>
  <si>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</si>
  <si>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</si>
  <si>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</si>
  <si>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</si>
  <si>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</si>
  <si>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</si>
  <si>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</si>
  <si>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</si>
  <si>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</si>
  <si>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</si>
  <si>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</si>
  <si>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</si>
  <si>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</si>
  <si>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</si>
  <si>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244</t>
  </si>
  <si>
    <t>0409</t>
  </si>
  <si>
    <t>0503</t>
  </si>
  <si>
    <t>0801</t>
  </si>
  <si>
    <t>611</t>
  </si>
  <si>
    <t>1001</t>
  </si>
  <si>
    <t>312</t>
  </si>
  <si>
    <t>0309</t>
  </si>
  <si>
    <t xml:space="preserve">   </t>
  </si>
  <si>
    <t>540</t>
  </si>
  <si>
    <t>0113</t>
  </si>
  <si>
    <t>0104</t>
  </si>
  <si>
    <t>0</t>
  </si>
  <si>
    <t>Администрация Фомино-Свечниковского сельского поселения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</si>
  <si>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 «У</t>
    </r>
    <r>
      <rPr>
        <sz val="14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</si>
  <si>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t>0900000</t>
  </si>
  <si>
    <t>х</t>
  </si>
  <si>
    <t>0300000</t>
  </si>
  <si>
    <t>0400000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</si>
  <si>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</si>
  <si>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t>0700000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</si>
  <si>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</t>
    </r>
    <r>
      <rPr>
        <sz val="14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</si>
  <si>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t>0200000</t>
  </si>
  <si>
    <t>0600000</t>
  </si>
  <si>
    <t>Муниципальная программа Фомино-Свечниковского сельского поселения «Энергоэффективность и развитие энергетики»</t>
  </si>
  <si>
    <t>0800000</t>
  </si>
  <si>
    <t>Муниципальная программа Фомино-Свечниковского сельского поселения «Социальная поддержка граждан»</t>
  </si>
  <si>
    <t>0100000</t>
  </si>
  <si>
    <t>Глава Фомино-Свечниковского с/п</t>
  </si>
  <si>
    <t>С.Н.Гаврилов</t>
  </si>
  <si>
    <t xml:space="preserve">Исполнитель: Иванова В.И. </t>
  </si>
  <si>
    <t>36-3-24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</si>
  <si>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</si>
  <si>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</si>
  <si>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t>Муниципальная программа Фомино-Свечниковского сельского поселения «Развитие транспортной системы»</t>
  </si>
  <si>
    <t>0500000</t>
  </si>
  <si>
    <r>
      <t xml:space="preserve">Муниципальная программа </t>
    </r>
    <r>
      <rPr>
        <sz val="14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4"/>
        <rFont val="Times New Roman"/>
        <family val="1"/>
      </rPr>
      <t>»</t>
    </r>
  </si>
  <si>
    <t>0502</t>
  </si>
  <si>
    <t xml:space="preserve">Е.С.Бацунова </t>
  </si>
  <si>
    <t>итого по програме</t>
  </si>
  <si>
    <t>Муниципальная программа Фомино-Свечниковского сельского поселения "Муниципальная политика"</t>
  </si>
  <si>
    <t>10000000</t>
  </si>
  <si>
    <t>0705</t>
  </si>
  <si>
    <t>по состоянию на 1 июня  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</si>
</sst>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1"/>
      <name val="Arial Cyr"/>
      <family val="0"/>
    </font>
    <font>
      <b/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1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top" wrapText="1"/>
    </xf>
    <xf numFmtId="49" fontId="26" fillId="10" borderId="10" xfId="0" applyNumberFormat="1" applyFont="1" applyFill="1" applyBorder="1" applyAlignment="1">
      <alignment horizontal="center" vertical="center" wrapText="1"/>
    </xf>
    <xf numFmtId="2" fontId="26" fillId="10" borderId="10" xfId="0" applyNumberFormat="1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9"/>
  <sheetViews>
    <sheetView tabSelected="1" view="pageBreakPreview" zoomScale="75" zoomScaleSheetLayoutView="75" workbookViewId="0" topLeftCell="A1">
      <selection activeCell="L30" sqref="L30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25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25" customWidth="1"/>
    <col min="13" max="16384" width="9.125" style="1" customWidth="1"/>
  </cols>
  <sheetData>
    <row r="1" spans="7:12" ht="36.75" customHeight="1">
      <c r="G1" s="52"/>
      <c r="H1" s="53"/>
      <c r="K1" s="48" t="s">
        <v>26</v>
      </c>
      <c r="L1" s="49"/>
    </row>
    <row r="2" spans="1:12" ht="36.7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4"/>
      <c r="L2" s="26"/>
    </row>
    <row r="3" spans="7:12" ht="36.75" customHeight="1">
      <c r="G3" s="4"/>
      <c r="H3" s="26"/>
      <c r="K3" s="4"/>
      <c r="L3" s="26"/>
    </row>
    <row r="4" spans="1:10" ht="18.75">
      <c r="A4" s="51" t="s">
        <v>40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</row>
    <row r="7" spans="4:9" ht="18.75" customHeight="1">
      <c r="D7" s="1" t="s">
        <v>35</v>
      </c>
      <c r="E7" s="33" t="s">
        <v>70</v>
      </c>
      <c r="F7" s="33"/>
      <c r="G7" s="33"/>
      <c r="H7" s="47"/>
      <c r="I7" s="47"/>
    </row>
    <row r="8" spans="1:12" s="2" customFormat="1" ht="18.75">
      <c r="A8" s="38" t="s">
        <v>24</v>
      </c>
      <c r="B8" s="38" t="s">
        <v>0</v>
      </c>
      <c r="C8" s="38" t="s">
        <v>1</v>
      </c>
      <c r="D8" s="38" t="s">
        <v>2</v>
      </c>
      <c r="E8" s="34" t="s">
        <v>22</v>
      </c>
      <c r="F8" s="35"/>
      <c r="G8" s="35"/>
      <c r="H8" s="35"/>
      <c r="I8" s="34" t="s">
        <v>7</v>
      </c>
      <c r="J8" s="35"/>
      <c r="K8" s="35"/>
      <c r="L8" s="35"/>
    </row>
    <row r="9" spans="1:21" s="2" customFormat="1" ht="18.75" customHeight="1">
      <c r="A9" s="38"/>
      <c r="B9" s="38"/>
      <c r="C9" s="38"/>
      <c r="D9" s="38"/>
      <c r="E9" s="40" t="s">
        <v>19</v>
      </c>
      <c r="F9" s="36" t="s">
        <v>5</v>
      </c>
      <c r="G9" s="37"/>
      <c r="H9" s="37"/>
      <c r="I9" s="40" t="s">
        <v>19</v>
      </c>
      <c r="J9" s="36" t="s">
        <v>5</v>
      </c>
      <c r="K9" s="37"/>
      <c r="L9" s="37"/>
      <c r="M9" s="10"/>
      <c r="N9" s="10"/>
      <c r="O9" s="10"/>
      <c r="P9" s="10"/>
      <c r="Q9" s="10"/>
      <c r="R9" s="10"/>
      <c r="S9" s="10"/>
      <c r="T9" s="10"/>
      <c r="U9" s="10"/>
    </row>
    <row r="10" spans="1:21" s="2" customFormat="1" ht="18.75" customHeight="1">
      <c r="A10" s="38"/>
      <c r="B10" s="38"/>
      <c r="C10" s="38"/>
      <c r="D10" s="38"/>
      <c r="E10" s="41"/>
      <c r="F10" s="36"/>
      <c r="G10" s="37"/>
      <c r="H10" s="37"/>
      <c r="I10" s="41"/>
      <c r="J10" s="36"/>
      <c r="K10" s="37"/>
      <c r="L10" s="37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2" customFormat="1" ht="18.75" customHeight="1">
      <c r="A11" s="38"/>
      <c r="B11" s="38"/>
      <c r="C11" s="38"/>
      <c r="D11" s="38"/>
      <c r="E11" s="41"/>
      <c r="F11" s="43" t="s">
        <v>6</v>
      </c>
      <c r="G11" s="43" t="s">
        <v>4</v>
      </c>
      <c r="H11" s="45" t="s">
        <v>3</v>
      </c>
      <c r="I11" s="41"/>
      <c r="J11" s="43" t="s">
        <v>6</v>
      </c>
      <c r="K11" s="43" t="s">
        <v>4</v>
      </c>
      <c r="L11" s="45" t="s">
        <v>3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" customFormat="1" ht="18.75" customHeight="1">
      <c r="A12" s="39"/>
      <c r="B12" s="39"/>
      <c r="C12" s="55"/>
      <c r="D12" s="55"/>
      <c r="E12" s="42"/>
      <c r="F12" s="44"/>
      <c r="G12" s="44"/>
      <c r="H12" s="46"/>
      <c r="I12" s="42"/>
      <c r="J12" s="44"/>
      <c r="K12" s="44"/>
      <c r="L12" s="46"/>
      <c r="M12" s="10"/>
      <c r="N12" s="10"/>
      <c r="O12" s="10"/>
      <c r="P12" s="10"/>
      <c r="Q12" s="10"/>
      <c r="R12" s="10"/>
      <c r="S12" s="10"/>
      <c r="T12" s="10"/>
      <c r="U12" s="10"/>
    </row>
    <row r="13" spans="1:12" ht="20.25" customHeight="1" thickBo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27">
        <v>10</v>
      </c>
      <c r="I13" s="3" t="s">
        <v>15</v>
      </c>
      <c r="J13" s="3" t="s">
        <v>16</v>
      </c>
      <c r="K13" s="3" t="s">
        <v>17</v>
      </c>
      <c r="L13" s="27">
        <v>14</v>
      </c>
    </row>
    <row r="14" spans="1:12" ht="97.5" customHeight="1" thickBot="1">
      <c r="A14" s="11" t="s">
        <v>41</v>
      </c>
      <c r="B14" s="5" t="s">
        <v>38</v>
      </c>
      <c r="C14" s="5" t="s">
        <v>42</v>
      </c>
      <c r="D14" s="5" t="s">
        <v>36</v>
      </c>
      <c r="E14" s="12">
        <f>F14+G14+H14</f>
        <v>99030</v>
      </c>
      <c r="F14" s="12" t="s">
        <v>39</v>
      </c>
      <c r="G14" s="12" t="s">
        <v>39</v>
      </c>
      <c r="H14" s="24">
        <v>99030</v>
      </c>
      <c r="I14" s="12">
        <f>J14+K14+L14</f>
        <v>45855</v>
      </c>
      <c r="J14" s="12" t="s">
        <v>39</v>
      </c>
      <c r="K14" s="12" t="s">
        <v>39</v>
      </c>
      <c r="L14" s="24">
        <v>45855</v>
      </c>
    </row>
    <row r="15" spans="1:12" s="15" customFormat="1" ht="20.25" customHeight="1" thickBot="1">
      <c r="A15" s="13" t="s">
        <v>25</v>
      </c>
      <c r="B15" s="18" t="s">
        <v>43</v>
      </c>
      <c r="C15" s="18" t="s">
        <v>43</v>
      </c>
      <c r="D15" s="18" t="s">
        <v>43</v>
      </c>
      <c r="E15" s="14">
        <f>E14</f>
        <v>99030</v>
      </c>
      <c r="F15" s="14" t="str">
        <f aca="true" t="shared" si="0" ref="F15:L15">F14</f>
        <v>0</v>
      </c>
      <c r="G15" s="14" t="str">
        <f t="shared" si="0"/>
        <v>0</v>
      </c>
      <c r="H15" s="14">
        <f t="shared" si="0"/>
        <v>99030</v>
      </c>
      <c r="I15" s="14">
        <f t="shared" si="0"/>
        <v>45855</v>
      </c>
      <c r="J15" s="14" t="str">
        <f t="shared" si="0"/>
        <v>0</v>
      </c>
      <c r="K15" s="14" t="str">
        <f t="shared" si="0"/>
        <v>0</v>
      </c>
      <c r="L15" s="14">
        <f t="shared" si="0"/>
        <v>45855</v>
      </c>
    </row>
    <row r="16" spans="1:12" ht="95.25" customHeight="1" thickBot="1">
      <c r="A16" s="11" t="s">
        <v>59</v>
      </c>
      <c r="B16" s="5" t="s">
        <v>37</v>
      </c>
      <c r="C16" s="5" t="s">
        <v>44</v>
      </c>
      <c r="D16" s="5" t="s">
        <v>27</v>
      </c>
      <c r="E16" s="24">
        <f>F16+G16+H16</f>
        <v>203725</v>
      </c>
      <c r="F16" s="12" t="s">
        <v>39</v>
      </c>
      <c r="G16" s="12" t="s">
        <v>39</v>
      </c>
      <c r="H16" s="24">
        <v>203725</v>
      </c>
      <c r="I16" s="12">
        <f>J16+K16+L16</f>
        <v>67994.34</v>
      </c>
      <c r="J16" s="12" t="s">
        <v>39</v>
      </c>
      <c r="K16" s="12" t="s">
        <v>39</v>
      </c>
      <c r="L16" s="24">
        <v>67994.34</v>
      </c>
    </row>
    <row r="17" spans="1:12" s="17" customFormat="1" ht="18.75" thickBot="1">
      <c r="A17" s="13" t="s">
        <v>25</v>
      </c>
      <c r="B17" s="16" t="s">
        <v>43</v>
      </c>
      <c r="C17" s="16" t="s">
        <v>43</v>
      </c>
      <c r="D17" s="16" t="s">
        <v>43</v>
      </c>
      <c r="E17" s="14">
        <f>E16</f>
        <v>203725</v>
      </c>
      <c r="F17" s="14" t="str">
        <f>F16</f>
        <v>0</v>
      </c>
      <c r="G17" s="14" t="str">
        <f>G16</f>
        <v>0</v>
      </c>
      <c r="H17" s="14">
        <f>H16</f>
        <v>203725</v>
      </c>
      <c r="I17" s="14">
        <f>I16</f>
        <v>67994.34</v>
      </c>
      <c r="J17" s="14" t="s">
        <v>39</v>
      </c>
      <c r="K17" s="14" t="s">
        <v>39</v>
      </c>
      <c r="L17" s="14">
        <f>L16</f>
        <v>67994.34</v>
      </c>
    </row>
    <row r="18" spans="1:12" s="6" customFormat="1" ht="116.25" customHeight="1" thickBot="1">
      <c r="A18" s="11" t="s">
        <v>60</v>
      </c>
      <c r="B18" s="5" t="s">
        <v>34</v>
      </c>
      <c r="C18" s="5" t="s">
        <v>45</v>
      </c>
      <c r="D18" s="5" t="s">
        <v>36</v>
      </c>
      <c r="E18" s="12">
        <f>F18+G18+H18</f>
        <v>103400</v>
      </c>
      <c r="F18" s="12">
        <v>0</v>
      </c>
      <c r="G18" s="12">
        <v>0</v>
      </c>
      <c r="H18" s="24">
        <v>103400</v>
      </c>
      <c r="I18" s="12">
        <f>J18+K18+L18</f>
        <v>24600</v>
      </c>
      <c r="J18" s="12" t="s">
        <v>39</v>
      </c>
      <c r="K18" s="12" t="s">
        <v>39</v>
      </c>
      <c r="L18" s="24">
        <v>24600</v>
      </c>
    </row>
    <row r="19" spans="1:12" s="17" customFormat="1" ht="18.75" thickBot="1">
      <c r="A19" s="13" t="s">
        <v>25</v>
      </c>
      <c r="B19" s="16" t="s">
        <v>43</v>
      </c>
      <c r="C19" s="16" t="s">
        <v>43</v>
      </c>
      <c r="D19" s="16" t="s">
        <v>43</v>
      </c>
      <c r="E19" s="14">
        <f>SUM(E18:E18)</f>
        <v>103400</v>
      </c>
      <c r="F19" s="14">
        <f>SUM(F18:F18)</f>
        <v>0</v>
      </c>
      <c r="G19" s="14">
        <f>SUM(G18:G18)</f>
        <v>0</v>
      </c>
      <c r="H19" s="14">
        <f>SUM(H18:H18)</f>
        <v>103400</v>
      </c>
      <c r="I19" s="14">
        <f>I18</f>
        <v>24600</v>
      </c>
      <c r="J19" s="14" t="s">
        <v>39</v>
      </c>
      <c r="K19" s="14" t="s">
        <v>39</v>
      </c>
      <c r="L19" s="14">
        <f>L18</f>
        <v>24600</v>
      </c>
    </row>
    <row r="20" spans="1:12" s="2" customFormat="1" ht="66.75" customHeight="1" thickBot="1">
      <c r="A20" s="19" t="s">
        <v>61</v>
      </c>
      <c r="B20" s="5" t="s">
        <v>28</v>
      </c>
      <c r="C20" s="5" t="s">
        <v>47</v>
      </c>
      <c r="D20" s="5" t="s">
        <v>27</v>
      </c>
      <c r="E20" s="12">
        <f>F20+G20+H20</f>
        <v>489100</v>
      </c>
      <c r="F20" s="12">
        <v>0</v>
      </c>
      <c r="G20" s="12"/>
      <c r="H20" s="24">
        <v>489100</v>
      </c>
      <c r="I20" s="12">
        <f>J20+K20+L20</f>
        <v>22000</v>
      </c>
      <c r="J20" s="12" t="s">
        <v>39</v>
      </c>
      <c r="K20" s="12">
        <v>0</v>
      </c>
      <c r="L20" s="24">
        <v>22000</v>
      </c>
    </row>
    <row r="21" spans="1:12" s="17" customFormat="1" ht="18.75" thickBot="1">
      <c r="A21" s="13" t="s">
        <v>25</v>
      </c>
      <c r="B21" s="16" t="s">
        <v>43</v>
      </c>
      <c r="C21" s="16" t="s">
        <v>43</v>
      </c>
      <c r="D21" s="16" t="s">
        <v>43</v>
      </c>
      <c r="E21" s="14">
        <f aca="true" t="shared" si="1" ref="E21:K21">SUM(E20:E20)</f>
        <v>489100</v>
      </c>
      <c r="F21" s="14">
        <f t="shared" si="1"/>
        <v>0</v>
      </c>
      <c r="G21" s="14">
        <f t="shared" si="1"/>
        <v>0</v>
      </c>
      <c r="H21" s="14">
        <f t="shared" si="1"/>
        <v>489100</v>
      </c>
      <c r="I21" s="14">
        <f>I20</f>
        <v>22000</v>
      </c>
      <c r="J21" s="14">
        <f t="shared" si="1"/>
        <v>0</v>
      </c>
      <c r="K21" s="14">
        <f t="shared" si="1"/>
        <v>0</v>
      </c>
      <c r="L21" s="14">
        <f>L20</f>
        <v>22000</v>
      </c>
    </row>
    <row r="22" spans="1:12" s="2" customFormat="1" ht="116.25" customHeight="1" thickBot="1">
      <c r="A22" s="11" t="s">
        <v>48</v>
      </c>
      <c r="B22" s="5" t="s">
        <v>64</v>
      </c>
      <c r="C22" s="5" t="s">
        <v>49</v>
      </c>
      <c r="D22" s="5" t="s">
        <v>27</v>
      </c>
      <c r="E22" s="12">
        <f>F22+G22+H22</f>
        <v>130000</v>
      </c>
      <c r="F22" s="12">
        <v>0</v>
      </c>
      <c r="G22" s="12">
        <v>0</v>
      </c>
      <c r="H22" s="24">
        <v>130000</v>
      </c>
      <c r="I22" s="12">
        <f>J22+K22+L22</f>
        <v>55800.39</v>
      </c>
      <c r="J22" s="12">
        <v>0</v>
      </c>
      <c r="K22" s="12">
        <v>0</v>
      </c>
      <c r="L22" s="24">
        <v>55800.39</v>
      </c>
    </row>
    <row r="23" spans="1:12" s="2" customFormat="1" ht="75.75" thickBot="1">
      <c r="A23" s="19" t="s">
        <v>46</v>
      </c>
      <c r="B23" s="5" t="s">
        <v>29</v>
      </c>
      <c r="C23" s="5" t="s">
        <v>50</v>
      </c>
      <c r="D23" s="5" t="s">
        <v>27</v>
      </c>
      <c r="E23" s="12">
        <f>F23+G23+H23</f>
        <v>115200</v>
      </c>
      <c r="F23" s="12">
        <v>0</v>
      </c>
      <c r="G23" s="12">
        <v>0</v>
      </c>
      <c r="H23" s="24">
        <v>115200</v>
      </c>
      <c r="I23" s="12">
        <f>J23+K23+L23</f>
        <v>14378.14</v>
      </c>
      <c r="J23" s="12">
        <v>0</v>
      </c>
      <c r="K23" s="12">
        <v>0</v>
      </c>
      <c r="L23" s="24">
        <v>14378.14</v>
      </c>
    </row>
    <row r="24" spans="1:12" s="2" customFormat="1" ht="75.75" thickBot="1">
      <c r="A24" s="11" t="s">
        <v>51</v>
      </c>
      <c r="B24" s="5" t="s">
        <v>29</v>
      </c>
      <c r="C24" s="5" t="s">
        <v>52</v>
      </c>
      <c r="D24" s="5" t="s">
        <v>27</v>
      </c>
      <c r="E24" s="12">
        <f>F24+G24+H24</f>
        <v>30000</v>
      </c>
      <c r="F24" s="12">
        <v>0</v>
      </c>
      <c r="G24" s="12">
        <v>0</v>
      </c>
      <c r="H24" s="24">
        <v>30000</v>
      </c>
      <c r="I24" s="12">
        <f>J24+K24+L24</f>
        <v>20380</v>
      </c>
      <c r="J24" s="12">
        <v>0</v>
      </c>
      <c r="K24" s="12">
        <v>0</v>
      </c>
      <c r="L24" s="24">
        <v>20380</v>
      </c>
    </row>
    <row r="25" spans="1:12" s="17" customFormat="1" ht="18.75" thickBot="1">
      <c r="A25" s="13" t="s">
        <v>25</v>
      </c>
      <c r="B25" s="16"/>
      <c r="C25" s="16"/>
      <c r="D25" s="16"/>
      <c r="E25" s="14">
        <f aca="true" t="shared" si="2" ref="E25:L25">SUM(E22:E24)</f>
        <v>275200</v>
      </c>
      <c r="F25" s="14">
        <f t="shared" si="2"/>
        <v>0</v>
      </c>
      <c r="G25" s="14">
        <f t="shared" si="2"/>
        <v>0</v>
      </c>
      <c r="H25" s="14">
        <f t="shared" si="2"/>
        <v>275200</v>
      </c>
      <c r="I25" s="14">
        <f>I22+I23+I24</f>
        <v>90558.53</v>
      </c>
      <c r="J25" s="14">
        <f t="shared" si="2"/>
        <v>0</v>
      </c>
      <c r="K25" s="14">
        <f t="shared" si="2"/>
        <v>0</v>
      </c>
      <c r="L25" s="14">
        <f t="shared" si="2"/>
        <v>90558.53</v>
      </c>
    </row>
    <row r="26" spans="1:12" s="6" customFormat="1" ht="67.5" customHeight="1" thickBot="1">
      <c r="A26" s="11" t="s">
        <v>63</v>
      </c>
      <c r="B26" s="5" t="s">
        <v>30</v>
      </c>
      <c r="C26" s="5" t="s">
        <v>62</v>
      </c>
      <c r="D26" s="5" t="s">
        <v>31</v>
      </c>
      <c r="E26" s="12">
        <f>F26+G26+H26</f>
        <v>1544700</v>
      </c>
      <c r="F26" s="12">
        <v>0</v>
      </c>
      <c r="G26" s="12">
        <v>0</v>
      </c>
      <c r="H26" s="24">
        <v>1544700</v>
      </c>
      <c r="I26" s="12">
        <f>J26+K26+L26</f>
        <v>460471.08</v>
      </c>
      <c r="J26" s="12">
        <v>0</v>
      </c>
      <c r="K26" s="12">
        <v>0</v>
      </c>
      <c r="L26" s="24">
        <v>460471.08</v>
      </c>
    </row>
    <row r="27" spans="1:12" s="17" customFormat="1" ht="18.75" thickBot="1">
      <c r="A27" s="13" t="s">
        <v>25</v>
      </c>
      <c r="B27" s="16"/>
      <c r="C27" s="16"/>
      <c r="D27" s="16"/>
      <c r="E27" s="14">
        <f aca="true" t="shared" si="3" ref="E27:L27">SUM(E26:E26)</f>
        <v>1544700</v>
      </c>
      <c r="F27" s="14">
        <f t="shared" si="3"/>
        <v>0</v>
      </c>
      <c r="G27" s="14">
        <f t="shared" si="3"/>
        <v>0</v>
      </c>
      <c r="H27" s="14">
        <f t="shared" si="3"/>
        <v>1544700</v>
      </c>
      <c r="I27" s="14">
        <f t="shared" si="3"/>
        <v>460471.08</v>
      </c>
      <c r="J27" s="14">
        <f t="shared" si="3"/>
        <v>0</v>
      </c>
      <c r="K27" s="14">
        <f t="shared" si="3"/>
        <v>0</v>
      </c>
      <c r="L27" s="14">
        <f t="shared" si="3"/>
        <v>460471.08</v>
      </c>
    </row>
    <row r="28" spans="1:12" s="6" customFormat="1" ht="72" customHeight="1" thickBot="1">
      <c r="A28" s="19" t="s">
        <v>53</v>
      </c>
      <c r="B28" s="5" t="s">
        <v>32</v>
      </c>
      <c r="C28" s="5" t="s">
        <v>54</v>
      </c>
      <c r="D28" s="5" t="s">
        <v>33</v>
      </c>
      <c r="E28" s="12">
        <f>F28+G28+H28</f>
        <v>49300</v>
      </c>
      <c r="F28" s="12">
        <v>0</v>
      </c>
      <c r="G28" s="12">
        <v>0</v>
      </c>
      <c r="H28" s="24">
        <v>49300</v>
      </c>
      <c r="I28" s="12">
        <f>J28+K28+L28</f>
        <v>17559.02</v>
      </c>
      <c r="J28" s="12">
        <v>0</v>
      </c>
      <c r="K28" s="12">
        <v>0</v>
      </c>
      <c r="L28" s="24">
        <v>17559.02</v>
      </c>
    </row>
    <row r="29" spans="1:12" s="17" customFormat="1" ht="18">
      <c r="A29" s="13" t="s">
        <v>25</v>
      </c>
      <c r="B29" s="16"/>
      <c r="C29" s="16"/>
      <c r="D29" s="16"/>
      <c r="E29" s="14">
        <f>SUM(E28:E28)</f>
        <v>49300</v>
      </c>
      <c r="F29" s="14">
        <f aca="true" t="shared" si="4" ref="F29:L29">SUM(F28:F28)</f>
        <v>0</v>
      </c>
      <c r="G29" s="14">
        <f t="shared" si="4"/>
        <v>0</v>
      </c>
      <c r="H29" s="14">
        <f t="shared" si="4"/>
        <v>49300</v>
      </c>
      <c r="I29" s="14">
        <f>I28</f>
        <v>17559.02</v>
      </c>
      <c r="J29" s="14">
        <f t="shared" si="4"/>
        <v>0</v>
      </c>
      <c r="K29" s="14">
        <f t="shared" si="4"/>
        <v>0</v>
      </c>
      <c r="L29" s="14">
        <f t="shared" si="4"/>
        <v>17559.02</v>
      </c>
    </row>
    <row r="30" spans="1:12" s="31" customFormat="1" ht="56.25">
      <c r="A30" s="29" t="s">
        <v>67</v>
      </c>
      <c r="B30" s="30" t="s">
        <v>69</v>
      </c>
      <c r="C30" s="32" t="s">
        <v>68</v>
      </c>
      <c r="D30" s="30" t="s">
        <v>27</v>
      </c>
      <c r="E30" s="24">
        <f>F30+G30+H30</f>
        <v>5000</v>
      </c>
      <c r="F30" s="24">
        <v>0</v>
      </c>
      <c r="G30" s="24">
        <v>0</v>
      </c>
      <c r="H30" s="24">
        <v>5000</v>
      </c>
      <c r="I30" s="24">
        <f>J30+K30+L30</f>
        <v>0</v>
      </c>
      <c r="J30" s="24">
        <v>0</v>
      </c>
      <c r="K30" s="24">
        <v>0</v>
      </c>
      <c r="L30" s="24">
        <v>0</v>
      </c>
    </row>
    <row r="31" spans="1:12" s="17" customFormat="1" ht="18">
      <c r="A31" s="13" t="s">
        <v>66</v>
      </c>
      <c r="B31" s="16"/>
      <c r="C31" s="16"/>
      <c r="D31" s="16"/>
      <c r="E31" s="14">
        <f aca="true" t="shared" si="5" ref="E31:L31">E30</f>
        <v>5000</v>
      </c>
      <c r="F31" s="14">
        <f t="shared" si="5"/>
        <v>0</v>
      </c>
      <c r="G31" s="14">
        <f t="shared" si="5"/>
        <v>0</v>
      </c>
      <c r="H31" s="14">
        <f t="shared" si="5"/>
        <v>5000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</row>
    <row r="32" spans="1:12" s="22" customFormat="1" ht="18">
      <c r="A32" s="20" t="s">
        <v>21</v>
      </c>
      <c r="B32" s="20"/>
      <c r="C32" s="20"/>
      <c r="D32" s="20"/>
      <c r="E32" s="21">
        <f>E17+E19+E21+E25+E27+E29+E15+E30</f>
        <v>2769455</v>
      </c>
      <c r="F32" s="21">
        <f aca="true" t="shared" si="6" ref="F32:K32">F17+F19+F21+F25+F27+F29+F15</f>
        <v>0</v>
      </c>
      <c r="G32" s="21">
        <f t="shared" si="6"/>
        <v>0</v>
      </c>
      <c r="H32" s="21">
        <f>H17+H19+H21+H25+H27+H29+H15+H30</f>
        <v>2769455</v>
      </c>
      <c r="I32" s="21">
        <f>I29+I27+I25+I21+I19+I17+I15+I30</f>
        <v>729037.97</v>
      </c>
      <c r="J32" s="21">
        <f t="shared" si="6"/>
        <v>0</v>
      </c>
      <c r="K32" s="21">
        <f t="shared" si="6"/>
        <v>0</v>
      </c>
      <c r="L32" s="21">
        <f>L17+L19+L21+L25+L27+L29+L15+L30</f>
        <v>729037.97</v>
      </c>
    </row>
    <row r="33" spans="1:12" s="6" customFormat="1" ht="18">
      <c r="A33" s="7"/>
      <c r="B33" s="7"/>
      <c r="C33" s="7"/>
      <c r="D33" s="7"/>
      <c r="E33" s="8"/>
      <c r="F33" s="8"/>
      <c r="G33" s="8"/>
      <c r="H33" s="28"/>
      <c r="I33" s="8"/>
      <c r="J33" s="8"/>
      <c r="K33" s="8"/>
      <c r="L33" s="28"/>
    </row>
    <row r="34" spans="1:11" ht="18">
      <c r="A34" s="9" t="s">
        <v>55</v>
      </c>
      <c r="B34" s="2"/>
      <c r="C34" s="2"/>
      <c r="D34" s="2"/>
      <c r="E34" s="2" t="s">
        <v>56</v>
      </c>
      <c r="F34" s="2"/>
      <c r="G34" s="2"/>
      <c r="I34" s="2"/>
      <c r="J34" s="2"/>
      <c r="K34" s="2"/>
    </row>
    <row r="35" spans="1:11" ht="18">
      <c r="A35" s="9"/>
      <c r="B35" s="2"/>
      <c r="C35" s="2"/>
      <c r="D35" s="2"/>
      <c r="E35" s="2"/>
      <c r="F35" s="2"/>
      <c r="G35" s="2"/>
      <c r="I35" s="2"/>
      <c r="J35" s="2"/>
      <c r="K35" s="2"/>
    </row>
    <row r="36" spans="1:11" ht="18">
      <c r="A36" s="9" t="s">
        <v>18</v>
      </c>
      <c r="B36" s="2"/>
      <c r="C36" s="2"/>
      <c r="D36" s="2"/>
      <c r="E36" s="2" t="s">
        <v>65</v>
      </c>
      <c r="F36" s="2"/>
      <c r="G36" s="2"/>
      <c r="J36" s="2"/>
      <c r="K36" s="2"/>
    </row>
    <row r="37" spans="1:11" ht="18">
      <c r="A37" s="9"/>
      <c r="B37" s="2"/>
      <c r="C37" s="2"/>
      <c r="D37" s="2"/>
      <c r="E37" s="2"/>
      <c r="F37" s="2"/>
      <c r="G37" s="2"/>
      <c r="I37" s="2"/>
      <c r="J37" s="2"/>
      <c r="K37" s="2"/>
    </row>
    <row r="38" ht="15">
      <c r="A38" s="23" t="s">
        <v>57</v>
      </c>
    </row>
    <row r="39" ht="15">
      <c r="A39" s="23" t="s">
        <v>58</v>
      </c>
    </row>
  </sheetData>
  <sheetProtection/>
  <mergeCells count="23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K1:L1"/>
    <mergeCell ref="A5:J5"/>
    <mergeCell ref="A4:J4"/>
    <mergeCell ref="G1:H1"/>
    <mergeCell ref="A2:J2"/>
    <mergeCell ref="E7:G7"/>
    <mergeCell ref="I8:L8"/>
    <mergeCell ref="J9:L10"/>
    <mergeCell ref="B8:B12"/>
    <mergeCell ref="I9:I12"/>
    <mergeCell ref="J11:J12"/>
    <mergeCell ref="K11:K12"/>
    <mergeCell ref="L11:L12"/>
    <mergeCell ref="H7:I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2015-03-03T08:57:20Z</cp:lastPrinted>
  <dcterms:created xsi:type="dcterms:W3CDTF">2007-07-10T07:46:12Z</dcterms:created>
  <dcterms:modified xsi:type="dcterms:W3CDTF">2015-06-01T10:26:50Z</dcterms:modified>
  <cp:category/>
  <cp:version/>
  <cp:contentType/>
  <cp:contentStatus/>
</cp:coreProperties>
</file>